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sdEWuOkTdb2Z8va4YOLJ7QiWgvg=="/>
    </ext>
  </extLst>
</workbook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<sst xmlns="http://schemas.openxmlformats.org/spreadsheetml/2006/main" count="36" uniqueCount="36">
  <si>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</si>
  <si>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</si>
  <si>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</si>
  <si>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</si>
  <si>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Mosier Center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</si>
  <si>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</si>
  <si>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</si>
  <si>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</si>
  <si>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</si>
  <si>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</si>
  <si>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2022 - 2023</t>
  </si>
  <si>
    <t>Actual</t>
  </si>
  <si>
    <t>Adopted Budget
Year 2021 - 2022</t>
  </si>
  <si>
    <t>Proposed By
Budget Officer</t>
  </si>
  <si>
    <t>Approved By
Budget Committee</t>
  </si>
  <si>
    <t>Adopted By
Governing Body</t>
  </si>
  <si>
    <t>Second Preceding
Year 2019-2020</t>
  </si>
  <si>
    <t>First Preceding
Year 2020 - 2021</t>
  </si>
  <si>
    <t>RESOURCES</t>
  </si>
  <si>
    <t>Cash on hand * (cash basis), or</t>
  </si>
  <si>
    <t>Transferred IN, from UP Joint Use Fund</t>
  </si>
  <si>
    <t>Transferred IN, from UP Dry Hydrant Fund</t>
  </si>
  <si>
    <t>Transferred IN from General Fund</t>
  </si>
  <si>
    <t xml:space="preserve"> 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</si>
  <si>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</si>
  <si>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</si>
  <si>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</si>
  <si>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</si>
  <si>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</si>
  <si>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Mosier Center</t>
  </si>
  <si>
    <t>Construction</t>
  </si>
  <si>
    <t>Ending balance (prior years)</t>
  </si>
  <si>
    <t>UNAPPROPRIATED ENDING FUND BALANCE</t>
  </si>
  <si>
    <t>TOTAL REQUIREMENTS</t>
  </si>
  <si>
    <t>150-504-010 (Rev. 10-16)</t>
  </si>
  <si>
    <t>page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</si>
</sst>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0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15" fillId="0" fontId="7" numFmtId="0" xfId="0" applyAlignment="1" applyBorder="1" applyFont="1">
      <alignment horizontal="right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15" fillId="0" fontId="2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164" xfId="0" applyAlignment="1" applyBorder="1" applyFont="1" applyNumberFormat="1">
      <alignment horizontal="left" shrinkToFit="0" vertical="bottom" wrapText="0"/>
    </xf>
    <xf borderId="15" fillId="0" fontId="7" numFmtId="165" xfId="0" applyAlignment="1" applyBorder="1" applyFont="1" applyNumberFormat="1">
      <alignment horizontal="center" shrinkToFit="0" vertical="bottom" wrapText="0"/>
    </xf>
    <xf borderId="15" fillId="0" fontId="7" numFmtId="164" xfId="0" applyAlignment="1" applyBorder="1" applyFont="1" applyNumberFormat="1">
      <alignment horizontal="right" readingOrder="0" shrinkToFit="0" vertical="bottom" wrapText="0"/>
    </xf>
    <xf borderId="10" fillId="0" fontId="7" numFmtId="0" xfId="0" applyAlignment="1" applyBorder="1" applyFont="1">
      <alignment shrinkToFit="0" vertical="bottom" wrapText="0"/>
    </xf>
    <xf borderId="4" fillId="0" fontId="7" numFmtId="164" xfId="0" applyAlignment="1" applyBorder="1" applyFont="1" applyNumberFormat="1">
      <alignment horizontal="left" shrinkToFit="0" vertical="bottom" wrapText="0"/>
    </xf>
    <xf borderId="5" fillId="0" fontId="7" numFmtId="164" xfId="0" applyAlignment="1" applyBorder="1" applyFont="1" applyNumberFormat="1">
      <alignment horizontal="left"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3" fillId="0" fontId="7" numFmtId="164" xfId="0" applyAlignment="1" applyBorder="1" applyFont="1" applyNumberFormat="1">
      <alignment shrinkToFit="0" vertical="bottom" wrapText="0"/>
    </xf>
    <xf borderId="15" fillId="0" fontId="4" numFmtId="165" xfId="0" applyAlignment="1" applyBorder="1" applyFont="1" applyNumberFormat="1">
      <alignment horizontal="center" shrinkToFit="0" vertical="bottom" wrapText="0"/>
    </xf>
    <xf borderId="2" fillId="0" fontId="4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164" xfId="0" applyAlignment="1" applyBorder="1" applyFont="1" applyNumberFormat="1">
      <alignment horizontal="left" shrinkToFit="0" vertical="bottom" wrapText="0"/>
    </xf>
    <xf borderId="17" fillId="0" fontId="5" numFmtId="0" xfId="0" applyBorder="1" applyFont="1"/>
    <xf borderId="18" fillId="0" fontId="5" numFmtId="0" xfId="0" applyBorder="1" applyFont="1"/>
    <xf borderId="19" fillId="0" fontId="8" numFmtId="164" xfId="0" applyAlignment="1" applyBorder="1" applyFont="1" applyNumberFormat="1">
      <alignment horizontal="center" shrinkToFit="0" vertical="center" wrapText="0"/>
    </xf>
    <xf borderId="20" fillId="0" fontId="8" numFmtId="164" xfId="0" applyAlignment="1" applyBorder="1" applyFont="1" applyNumberFormat="1">
      <alignment horizontal="center" shrinkToFit="0" vertical="center" wrapText="0"/>
    </xf>
    <xf borderId="21" fillId="0" fontId="5" numFmtId="0" xfId="0" applyBorder="1" applyFont="1"/>
    <xf borderId="22" fillId="0" fontId="5" numFmtId="0" xfId="0" applyBorder="1" applyFont="1"/>
    <xf borderId="19" fillId="0" fontId="8" numFmtId="164" xfId="0" applyAlignment="1" applyBorder="1" applyFont="1" applyNumberFormat="1">
      <alignment horizontal="center" readingOrder="0" shrinkToFit="0" vertical="center" wrapText="0"/>
    </xf>
    <xf borderId="23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4" numFmtId="164" xfId="0" applyAlignment="1" applyBorder="1" applyFont="1" applyNumberForma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4" fillId="0" fontId="4" numFmtId="164" xfId="0" applyAlignment="1" applyBorder="1" applyFont="1" applyNumberForma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7" numFmtId="164" xfId="0" applyAlignment="1" applyBorder="1" applyFont="1" applyNumberFormat="1">
      <alignment horizontal="center" shrinkToFit="0" vertical="center" wrapText="1"/>
    </xf>
    <xf borderId="15" fillId="0" fontId="9" numFmtId="164" xfId="0" applyAlignment="1" applyBorder="1" applyFont="1" applyNumberFormat="1">
      <alignment horizontal="center" shrinkToFit="0" vertical="bottom" wrapText="0"/>
    </xf>
    <xf borderId="15" fillId="0" fontId="9" numFmtId="164" xfId="0" applyAlignment="1" applyBorder="1" applyFont="1" applyNumberFormat="1">
      <alignment shrinkToFit="0" vertical="bottom" wrapText="0"/>
    </xf>
    <xf borderId="15" fillId="0" fontId="9" numFmtId="164" xfId="0" applyAlignment="1" applyBorder="1" applyFont="1" applyNumberFormat="1">
      <alignment horizontal="center" shrinkToFit="0" vertical="bottom" wrapText="1"/>
    </xf>
    <xf borderId="15" fillId="0" fontId="9" numFmtId="164" xfId="0" applyAlignment="1" applyBorder="1" applyFont="1" applyNumberFormat="1">
      <alignment shrinkToFit="0" vertical="top" wrapText="1"/>
    </xf>
    <xf borderId="3" fillId="0" fontId="7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right" shrinkToFit="0" vertical="bottom" wrapText="0"/>
    </xf>
    <xf borderId="16" fillId="0" fontId="8" numFmtId="164" xfId="0" applyAlignment="1" applyBorder="1" applyFont="1" applyNumberFormat="1">
      <alignment horizontal="center" shrinkToFit="0" vertical="bottom" wrapText="0"/>
    </xf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1.63"/>
    <col customWidth="1" min="7" max="7" width="10.38"/>
    <col customWidth="1" min="8" max="8" width="30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1.8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30">
        <v>1.0</v>
      </c>
      <c r="F9" s="31" t="s">
        <v>18</v>
      </c>
      <c r="G9" s="13"/>
      <c r="H9" s="14"/>
      <c r="I9" s="28"/>
      <c r="J9" s="28"/>
      <c r="K9" s="28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3">
        <v>0.0</v>
      </c>
      <c r="C10" s="34"/>
      <c r="D10" s="34"/>
      <c r="E10" s="35">
        <v>2.0</v>
      </c>
      <c r="F10" s="36" t="s">
        <v>19</v>
      </c>
      <c r="G10" s="13"/>
      <c r="H10" s="14"/>
      <c r="I10" s="33">
        <v>0.0</v>
      </c>
      <c r="J10" s="33">
        <v>0.0</v>
      </c>
      <c r="K10" s="33">
        <v>0.0</v>
      </c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3">
        <v>0.0</v>
      </c>
      <c r="C11" s="34"/>
      <c r="D11" s="34"/>
      <c r="E11" s="35">
        <v>3.0</v>
      </c>
      <c r="F11" s="36" t="s">
        <v>20</v>
      </c>
      <c r="G11" s="13"/>
      <c r="H11" s="14"/>
      <c r="I11" s="37">
        <v>548047.0</v>
      </c>
      <c r="J11" s="37">
        <v>548047.0</v>
      </c>
      <c r="K11" s="37">
        <v>548047.0</v>
      </c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3">
        <v>0.0</v>
      </c>
      <c r="C12" s="34"/>
      <c r="D12" s="34"/>
      <c r="E12" s="35">
        <v>4.0</v>
      </c>
      <c r="F12" s="36" t="s">
        <v>21</v>
      </c>
      <c r="G12" s="13"/>
      <c r="H12" s="14"/>
      <c r="I12" s="33">
        <v>218883.0</v>
      </c>
      <c r="J12" s="33">
        <v>218883.0</v>
      </c>
      <c r="K12" s="38">
        <v>218883.0</v>
      </c>
      <c r="L12" s="28">
        <v>4.0</v>
      </c>
      <c r="M12" s="3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8">
        <v>5.0</v>
      </c>
      <c r="B13" s="35"/>
      <c r="C13" s="35"/>
      <c r="D13" s="35"/>
      <c r="E13" s="35">
        <v>5.0</v>
      </c>
      <c r="F13" s="36" t="s">
        <v>22</v>
      </c>
      <c r="G13" s="13"/>
      <c r="H13" s="14"/>
      <c r="I13" s="35">
        <f t="shared" ref="I13:K13" si="1">915000-(I12+I11)</f>
        <v>148070</v>
      </c>
      <c r="J13" s="35">
        <f t="shared" si="1"/>
        <v>148070</v>
      </c>
      <c r="K13" s="35">
        <f t="shared" si="1"/>
        <v>148070</v>
      </c>
      <c r="L13" s="28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8">
        <v>6.0</v>
      </c>
      <c r="B14" s="35"/>
      <c r="C14" s="35"/>
      <c r="D14" s="35"/>
      <c r="E14" s="35">
        <v>6.0</v>
      </c>
      <c r="F14" s="36"/>
      <c r="G14" s="40"/>
      <c r="H14" s="41"/>
      <c r="I14" s="35"/>
      <c r="J14" s="35"/>
      <c r="K14" s="35"/>
      <c r="L14" s="28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8">
        <v>7.0</v>
      </c>
      <c r="B15" s="35"/>
      <c r="C15" s="35"/>
      <c r="D15" s="35"/>
      <c r="E15" s="35">
        <v>7.0</v>
      </c>
      <c r="F15" s="36"/>
      <c r="G15" s="40"/>
      <c r="H15" s="41"/>
      <c r="I15" s="35"/>
      <c r="J15" s="35"/>
      <c r="K15" s="35"/>
      <c r="L15" s="28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8">
        <v>8.0</v>
      </c>
      <c r="B16" s="33"/>
      <c r="C16" s="33">
        <v>0.0</v>
      </c>
      <c r="D16" s="33"/>
      <c r="E16" s="35">
        <v>8.0</v>
      </c>
      <c r="F16" s="43"/>
      <c r="G16" s="13"/>
      <c r="H16" s="14"/>
      <c r="I16" s="33"/>
      <c r="J16" s="33"/>
      <c r="K16" s="33"/>
      <c r="L16" s="28">
        <v>8.0</v>
      </c>
      <c r="M16" s="3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8">
        <v>9.0</v>
      </c>
      <c r="B17" s="35"/>
      <c r="C17" s="35"/>
      <c r="D17" s="35"/>
      <c r="E17" s="35">
        <v>9.0</v>
      </c>
      <c r="F17" s="36"/>
      <c r="G17" s="13"/>
      <c r="H17" s="14"/>
      <c r="I17" s="35"/>
      <c r="J17" s="35"/>
      <c r="K17" s="35"/>
      <c r="L17" s="28">
        <v>9.0</v>
      </c>
      <c r="M17" s="3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44">
        <v>10.0</v>
      </c>
      <c r="B18" s="35"/>
      <c r="C18" s="35"/>
      <c r="D18" s="35"/>
      <c r="E18" s="35">
        <v>10.0</v>
      </c>
      <c r="F18" s="36"/>
      <c r="G18" s="13"/>
      <c r="H18" s="14"/>
      <c r="I18" s="35"/>
      <c r="J18" s="35"/>
      <c r="K18" s="35"/>
      <c r="L18" s="28">
        <v>10.0</v>
      </c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8">
        <v>11.0</v>
      </c>
      <c r="B19" s="45" t="s">
        <v>23</v>
      </c>
      <c r="C19" s="46"/>
      <c r="D19" s="46"/>
      <c r="E19" s="46">
        <v>11.0</v>
      </c>
      <c r="F19" s="47"/>
      <c r="G19" s="48"/>
      <c r="H19" s="49"/>
      <c r="I19" s="46"/>
      <c r="J19" s="46"/>
      <c r="K19" s="46"/>
      <c r="L19" s="18">
        <v>11.0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28">
        <v>12.0</v>
      </c>
      <c r="B20" s="50">
        <f>SUM(B17:B19)</f>
        <v>0</v>
      </c>
      <c r="C20" s="50">
        <f>SUM(C19)</f>
        <v>0</v>
      </c>
      <c r="D20" s="50"/>
      <c r="E20" s="35">
        <v>12.0</v>
      </c>
      <c r="F20" s="51" t="s">
        <v>24</v>
      </c>
      <c r="G20" s="52"/>
      <c r="H20" s="53"/>
      <c r="I20" s="50">
        <f t="shared" ref="I20:K20" si="2">sum(I10:I19)</f>
        <v>915000</v>
      </c>
      <c r="J20" s="50">
        <f t="shared" si="2"/>
        <v>915000</v>
      </c>
      <c r="K20" s="54">
        <f t="shared" si="2"/>
        <v>915000</v>
      </c>
      <c r="L20" s="28">
        <v>12.0</v>
      </c>
      <c r="M20" s="5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56">
        <v>13.0</v>
      </c>
      <c r="B21" s="57"/>
      <c r="C21" s="58"/>
      <c r="D21" s="58"/>
      <c r="E21" s="58">
        <v>13.0</v>
      </c>
      <c r="F21" s="59" t="s">
        <v>25</v>
      </c>
      <c r="G21" s="60"/>
      <c r="H21" s="61"/>
      <c r="I21" s="58"/>
      <c r="J21" s="58"/>
      <c r="K21" s="58"/>
      <c r="L21" s="56">
        <v>13.0</v>
      </c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8">
        <v>14.0</v>
      </c>
      <c r="B22" s="35"/>
      <c r="C22" s="35"/>
      <c r="D22" s="35"/>
      <c r="E22" s="35">
        <v>14.0</v>
      </c>
      <c r="F22" s="62" t="s">
        <v>26</v>
      </c>
      <c r="G22" s="62" t="s">
        <v>27</v>
      </c>
      <c r="H22" s="62" t="s">
        <v>28</v>
      </c>
      <c r="I22" s="35"/>
      <c r="J22" s="35"/>
      <c r="K22" s="35"/>
      <c r="L22" s="28">
        <v>14.0</v>
      </c>
      <c r="M22" s="3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8">
        <v>15.0</v>
      </c>
      <c r="B23" s="33"/>
      <c r="C23" s="33"/>
      <c r="D23" s="33"/>
      <c r="E23" s="35">
        <v>15.0</v>
      </c>
      <c r="F23" s="63" t="s">
        <v>29</v>
      </c>
      <c r="G23" s="63"/>
      <c r="H23" s="64" t="s">
        <v>30</v>
      </c>
      <c r="I23" s="33">
        <v>915000.0</v>
      </c>
      <c r="J23" s="33">
        <v>915000.0</v>
      </c>
      <c r="K23" s="33">
        <v>915000.0</v>
      </c>
      <c r="L23" s="28">
        <v>15.0</v>
      </c>
      <c r="M23" s="3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6.25" customHeight="1">
      <c r="A24" s="28">
        <v>16.0</v>
      </c>
      <c r="B24" s="35"/>
      <c r="C24" s="35"/>
      <c r="D24" s="35"/>
      <c r="E24" s="35">
        <v>16.0</v>
      </c>
      <c r="F24" s="63"/>
      <c r="G24" s="65"/>
      <c r="H24" s="66"/>
      <c r="I24" s="35"/>
      <c r="J24" s="35"/>
      <c r="K24" s="35"/>
      <c r="L24" s="28">
        <v>16.0</v>
      </c>
      <c r="M24" s="3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8">
        <v>17.0</v>
      </c>
      <c r="B25" s="35"/>
      <c r="C25" s="35"/>
      <c r="D25" s="35"/>
      <c r="E25" s="35">
        <v>17.0</v>
      </c>
      <c r="F25" s="63"/>
      <c r="G25" s="63"/>
      <c r="H25" s="64"/>
      <c r="I25" s="35"/>
      <c r="J25" s="35"/>
      <c r="K25" s="35"/>
      <c r="L25" s="28">
        <v>17.0</v>
      </c>
      <c r="M25" s="3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8">
        <v>18.0</v>
      </c>
      <c r="B26" s="35"/>
      <c r="C26" s="35"/>
      <c r="D26" s="35"/>
      <c r="E26" s="35">
        <v>18.0</v>
      </c>
      <c r="F26" s="67" t="s">
        <v>31</v>
      </c>
      <c r="G26" s="13"/>
      <c r="H26" s="14"/>
      <c r="I26" s="35"/>
      <c r="J26" s="35"/>
      <c r="K26" s="35"/>
      <c r="L26" s="28">
        <v>18.0</v>
      </c>
      <c r="M26" s="3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8">
        <v>19.0</v>
      </c>
      <c r="B27" s="45"/>
      <c r="C27" s="68">
        <v>0.0</v>
      </c>
      <c r="D27" s="46"/>
      <c r="E27" s="35">
        <v>19.0</v>
      </c>
      <c r="F27" s="69" t="s">
        <v>32</v>
      </c>
      <c r="G27" s="48"/>
      <c r="H27" s="49"/>
      <c r="I27" s="46"/>
      <c r="J27" s="46"/>
      <c r="K27" s="46"/>
      <c r="L27" s="28">
        <v>19.0</v>
      </c>
      <c r="M27" s="3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28">
        <v>20.0</v>
      </c>
      <c r="B28" s="50">
        <f>SUM(B22:B26)</f>
        <v>0</v>
      </c>
      <c r="C28" s="50"/>
      <c r="D28" s="50"/>
      <c r="E28" s="35">
        <v>20.0</v>
      </c>
      <c r="F28" s="51" t="s">
        <v>33</v>
      </c>
      <c r="G28" s="52"/>
      <c r="H28" s="53"/>
      <c r="I28" s="50">
        <f t="shared" ref="I28:K28" si="3">SUM(I22:I27)</f>
        <v>915000</v>
      </c>
      <c r="J28" s="50">
        <f t="shared" si="3"/>
        <v>915000</v>
      </c>
      <c r="K28" s="50">
        <f t="shared" si="3"/>
        <v>915000</v>
      </c>
      <c r="L28" s="28">
        <v>20.0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"/>
      <c r="B29" s="2"/>
      <c r="C29" s="2"/>
      <c r="D29" s="71"/>
      <c r="E29" s="72"/>
      <c r="F29" s="72"/>
      <c r="G29" s="72"/>
      <c r="H29" s="72"/>
      <c r="I29" s="72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73" t="s">
        <v>34</v>
      </c>
      <c r="D30" s="74"/>
      <c r="J30" s="3"/>
      <c r="K30" s="75" t="s">
        <v>35</v>
      </c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"/>
      <c r="B31" s="2"/>
      <c r="C31" s="2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75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0.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0.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0.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0.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0.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0.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0.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0.5" hidden="1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9.75" hidden="1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9.75" hidden="1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9.75" hidden="1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9.75" hidden="1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9.75" hidden="1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9.75" hidden="1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9.75" hidden="1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2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9:H9"/>
    <mergeCell ref="F10:H10"/>
    <mergeCell ref="F11:H11"/>
    <mergeCell ref="F12:H12"/>
    <mergeCell ref="F13:H13"/>
    <mergeCell ref="F16:H16"/>
    <mergeCell ref="F17:H17"/>
    <mergeCell ref="D29:I29"/>
    <mergeCell ref="A30:C30"/>
    <mergeCell ref="D30:I31"/>
    <mergeCell ref="F18:H18"/>
    <mergeCell ref="F19:H19"/>
    <mergeCell ref="F20:H20"/>
    <mergeCell ref="F21:H21"/>
    <mergeCell ref="F26:H26"/>
    <mergeCell ref="F27:H27"/>
    <mergeCell ref="F28:H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